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miskolchu-my.sharepoint.com/personal/zoltan_simenfalvi_uni-miskolc_hu/Documents/USER/Simenfalvi/Dékáni/Habilitacio/"/>
    </mc:Choice>
  </mc:AlternateContent>
  <xr:revisionPtr revIDLastSave="38" documentId="8_{31C9C00D-85C1-CF48-9034-12A329EC598A}" xr6:coauthVersionLast="47" xr6:coauthVersionMax="47" xr10:uidLastSave="{3C76AF73-0FBF-E246-B805-0FA06D279C9A}"/>
  <bookViews>
    <workbookView xWindow="0" yWindow="500" windowWidth="35840" windowHeight="20740" xr2:uid="{DC812DD3-DAC1-41AD-9E2D-0EFE11FEF4E5}"/>
  </bookViews>
  <sheets>
    <sheet name="Munka1" sheetId="1" r:id="rId1"/>
  </sheets>
  <definedNames>
    <definedName name="_xlnm.Print_Area" localSheetId="0">Munka1!$A$1:$I$35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  <c r="B13" i="1" l="1"/>
  <c r="C13" i="1"/>
  <c r="B14" i="1"/>
  <c r="C14" i="1"/>
  <c r="B15" i="1"/>
  <c r="C15" i="1"/>
  <c r="C24" i="1"/>
  <c r="B25" i="1"/>
  <c r="C20" i="1"/>
  <c r="B7" i="1"/>
  <c r="B22" i="1" s="1"/>
  <c r="C7" i="1"/>
  <c r="C23" i="1" s="1"/>
  <c r="B9" i="1"/>
  <c r="C9" i="1" l="1"/>
  <c r="B19" i="1"/>
  <c r="C19" i="1"/>
  <c r="C22" i="1"/>
  <c r="C8" i="1"/>
  <c r="B8" i="1"/>
  <c r="B23" i="1"/>
  <c r="B24" i="1"/>
  <c r="B20" i="1"/>
</calcChain>
</file>

<file path=xl/sharedStrings.xml><?xml version="1.0" encoding="utf-8"?>
<sst xmlns="http://schemas.openxmlformats.org/spreadsheetml/2006/main" count="30" uniqueCount="28">
  <si>
    <t>Q számítási elve</t>
  </si>
  <si>
    <t>A</t>
  </si>
  <si>
    <t>B</t>
  </si>
  <si>
    <t>I számítási elve</t>
  </si>
  <si>
    <t>Vonatkozó MTO szerint</t>
  </si>
  <si>
    <r>
      <rPr>
        <b/>
        <u/>
        <sz val="10"/>
        <color theme="1"/>
        <rFont val="Calibri"/>
        <family val="2"/>
        <charset val="238"/>
        <scheme val="minor"/>
      </rPr>
      <t>TP3</t>
    </r>
    <r>
      <rPr>
        <sz val="10"/>
        <color theme="1"/>
        <rFont val="Calibri"/>
        <family val="2"/>
        <charset val="238"/>
        <scheme val="minor"/>
      </rPr>
      <t>: Legyen magyar nyelvű közleménye</t>
    </r>
  </si>
  <si>
    <r>
      <rPr>
        <b/>
        <u/>
        <sz val="10"/>
        <color theme="1"/>
        <rFont val="Calibri"/>
        <family val="2"/>
        <charset val="238"/>
        <scheme val="minor"/>
      </rPr>
      <t>TP7</t>
    </r>
    <r>
      <rPr>
        <sz val="10"/>
        <color theme="1"/>
        <rFont val="Calibri"/>
        <family val="2"/>
        <charset val="238"/>
        <scheme val="minor"/>
      </rPr>
      <t>: Hirsch-index</t>
    </r>
  </si>
  <si>
    <t>MTA VI. MTO TB</t>
  </si>
  <si>
    <t>MTA VI. MTO TB Qmin</t>
  </si>
  <si>
    <t>MTA VI. MTO TB Imin</t>
  </si>
  <si>
    <t>MTA VI. MTO TB Hirsch-index</t>
  </si>
  <si>
    <t>I60% alatt 0pont; I60% 10 pont; I140% 50 pont; I60%-I140% között lineáris; I140% felett 50 pont</t>
  </si>
  <si>
    <t>Q60% alatt 0pont; Q60% 10 pont; Q140% 50 pont; Q60%-Q140% között lineáris; Q140% felett 50 pont</t>
  </si>
  <si>
    <t>Qmin,habil</t>
  </si>
  <si>
    <t>Qmin,habil 60%</t>
  </si>
  <si>
    <t>Qmin,habil 140%</t>
  </si>
  <si>
    <t>Imin,habil</t>
  </si>
  <si>
    <t>Imin,habil 60%</t>
  </si>
  <si>
    <t>Imin,habil 140%</t>
  </si>
  <si>
    <t>Miskolci Egyetem Gépészmérnöki és Informatikai Kar
Informatikai és Gépészeti Tudományok Tudományági Habilitációs Bizottságok 
Habilitációs eljárás
2A.1. Kiemelkedő tudományos, kutatói munkásság követelményei</t>
  </si>
  <si>
    <t>MTA VI. MTO min. Követelményei</t>
  </si>
  <si>
    <t>Tételes publikációs követelmények 
(habilitációs Qmin, Imin, Hirsch 80%-os bázisán)
TP1 kötelező, TP2-TP7 közül min. 4 feltétel kötelező</t>
  </si>
  <si>
    <r>
      <rPr>
        <b/>
        <u/>
        <sz val="10"/>
        <color theme="1"/>
        <rFont val="Calibri"/>
        <family val="2"/>
        <charset val="238"/>
        <scheme val="minor"/>
      </rPr>
      <t>TP1</t>
    </r>
    <r>
      <rPr>
        <sz val="10"/>
        <color theme="1"/>
        <rFont val="Calibri"/>
        <family val="2"/>
        <charset val="238"/>
        <scheme val="minor"/>
      </rPr>
      <t xml:space="preserve">: Legalább két idegen nyelvű Q1-es vagy Q2-es maximum négyszerzős cikk egyik szerzője, vagy legalább egy elismert nemzetközi kiadó által kiadott monográfia szerzője </t>
    </r>
  </si>
  <si>
    <r>
      <rPr>
        <b/>
        <u/>
        <sz val="10"/>
        <color theme="1"/>
        <rFont val="Calibri"/>
        <family val="2"/>
        <charset val="238"/>
        <scheme val="minor"/>
      </rPr>
      <t>TP6</t>
    </r>
    <r>
      <rPr>
        <sz val="10"/>
        <color theme="1"/>
        <rFont val="Calibri"/>
        <family val="2"/>
        <charset val="238"/>
        <scheme val="minor"/>
      </rPr>
      <t>: WoS/Scopus hivatkozások száma legalább Imin,habil 50%-a legyen</t>
    </r>
  </si>
  <si>
    <r>
      <rPr>
        <b/>
        <u/>
        <sz val="10"/>
        <color theme="1"/>
        <rFont val="Calibri"/>
        <family val="2"/>
        <charset val="238"/>
        <scheme val="minor"/>
      </rPr>
      <t>TP2B</t>
    </r>
    <r>
      <rPr>
        <sz val="10"/>
        <color theme="1"/>
        <rFont val="Calibri"/>
        <family val="2"/>
        <charset val="238"/>
        <scheme val="minor"/>
      </rPr>
      <t>: I legyen legalább  Imin,habil 150%-a</t>
    </r>
  </si>
  <si>
    <r>
      <rPr>
        <b/>
        <u/>
        <sz val="10"/>
        <color theme="1"/>
        <rFont val="Calibri"/>
        <family val="2"/>
        <charset val="238"/>
        <scheme val="minor"/>
      </rPr>
      <t>TP2A</t>
    </r>
    <r>
      <rPr>
        <sz val="10"/>
        <color theme="1"/>
        <rFont val="Calibri"/>
        <family val="2"/>
        <charset val="238"/>
        <scheme val="minor"/>
      </rPr>
      <t xml:space="preserve">: Q legyen legalább Qmin,habil 150%-a VAGY </t>
    </r>
  </si>
  <si>
    <r>
      <rPr>
        <b/>
        <u/>
        <sz val="10"/>
        <color theme="1"/>
        <rFont val="Calibri"/>
        <family val="2"/>
        <charset val="238"/>
        <scheme val="minor"/>
      </rPr>
      <t>TP4</t>
    </r>
    <r>
      <rPr>
        <sz val="10"/>
        <color theme="1"/>
        <rFont val="Calibri"/>
        <family val="2"/>
        <charset val="238"/>
        <scheme val="minor"/>
      </rPr>
      <t>: IF cikkek száma legalább Qmin,habil 50%-a legyen</t>
    </r>
  </si>
  <si>
    <r>
      <rPr>
        <b/>
        <u/>
        <sz val="10"/>
        <color theme="1"/>
        <rFont val="Calibri"/>
        <family val="2"/>
        <charset val="238"/>
        <scheme val="minor"/>
      </rPr>
      <t>TP5</t>
    </r>
    <r>
      <rPr>
        <sz val="10"/>
        <color theme="1"/>
        <rFont val="Calibri"/>
        <family val="2"/>
        <charset val="238"/>
        <scheme val="minor"/>
      </rPr>
      <t>: Redukált IF legalább Qmin,habil 25%-a legyen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</si>
</sst>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275420</xdr:colOff>
      <xdr:row>18</xdr:row>
      <xdr:rowOff>171214</xdr:rowOff>
    </xdr:from>
    <xdr:to>
      <xdr:col>7</xdr:col>
      <xdr:colOff>504939</xdr:colOff>
      <xdr:row>22</xdr:row>
      <xdr:rowOff>193201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E61F9BDC-7134-4CEE-90B3-88B594729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2"/>
        <a:stretch/>
      </xdr:blipFill>
      <xdr:spPr bwMode="auto">
        <a:xfrm>
          <a:off x="4881083" y="7355130"/>
          <a:ext cx="4850483" cy="139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280576</xdr:colOff>
      <xdr:row>16</xdr:row>
      <xdr:rowOff>20761</xdr:rowOff>
    </xdr:from>
    <xdr:to>
      <xdr:col>7</xdr:col>
      <xdr:colOff>512590</xdr:colOff>
      <xdr:row>18</xdr:row>
      <xdr:rowOff>141141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70F68F06-0824-485F-9E39-256CFF3D7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239" y="6080038"/>
          <a:ext cx="4852978" cy="1245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68855</xdr:colOff>
      <xdr:row>1</xdr:row>
      <xdr:rowOff>47345</xdr:rowOff>
    </xdr:from>
    <xdr:to>
      <xdr:col>7</xdr:col>
      <xdr:colOff>506135</xdr:colOff>
      <xdr:row>6</xdr:row>
      <xdr:rowOff>222624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5DA253F5-4C20-4989-96E1-E53598F16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4518" y="973068"/>
          <a:ext cx="5058244" cy="1942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12873</xdr:colOff>
      <xdr:row>6</xdr:row>
      <xdr:rowOff>237169</xdr:rowOff>
    </xdr:from>
    <xdr:to>
      <xdr:col>7</xdr:col>
      <xdr:colOff>495790</xdr:colOff>
      <xdr:row>10</xdr:row>
      <xdr:rowOff>160663</xdr:rowOff>
    </xdr:to>
    <xdr:pic>
      <xdr:nvPicPr>
        <xdr:cNvPr id="17" name="Kép 16">
          <a:extLst>
            <a:ext uri="{FF2B5EF4-FFF2-40B4-BE49-F238E27FC236}">
              <a16:creationId xmlns:a16="http://schemas.microsoft.com/office/drawing/2014/main" id="{A98C60BC-30D7-4BEC-9933-B2D193A0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8536" y="2930181"/>
          <a:ext cx="5103881" cy="1147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23288</xdr:colOff>
      <xdr:row>10</xdr:row>
      <xdr:rowOff>174378</xdr:rowOff>
    </xdr:from>
    <xdr:to>
      <xdr:col>5</xdr:col>
      <xdr:colOff>530597</xdr:colOff>
      <xdr:row>10</xdr:row>
      <xdr:rowOff>397832</xdr:rowOff>
    </xdr:to>
    <xdr:pic>
      <xdr:nvPicPr>
        <xdr:cNvPr id="18" name="Kép 17">
          <a:extLst>
            <a:ext uri="{FF2B5EF4-FFF2-40B4-BE49-F238E27FC236}">
              <a16:creationId xmlns:a16="http://schemas.microsoft.com/office/drawing/2014/main" id="{408561F1-48DC-4917-A4B4-F98724691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8951" y="4091486"/>
          <a:ext cx="3123815" cy="223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75250</xdr:colOff>
      <xdr:row>10</xdr:row>
      <xdr:rowOff>435492</xdr:rowOff>
    </xdr:from>
    <xdr:to>
      <xdr:col>8</xdr:col>
      <xdr:colOff>330671</xdr:colOff>
      <xdr:row>14</xdr:row>
      <xdr:rowOff>78402</xdr:rowOff>
    </xdr:to>
    <xdr:pic>
      <xdr:nvPicPr>
        <xdr:cNvPr id="19" name="Kép 18">
          <a:extLst>
            <a:ext uri="{FF2B5EF4-FFF2-40B4-BE49-F238E27FC236}">
              <a16:creationId xmlns:a16="http://schemas.microsoft.com/office/drawing/2014/main" id="{3CFDB0C5-775F-4A00-87EF-0DE324922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0913" y="4352600"/>
          <a:ext cx="5572589" cy="1173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74893</xdr:colOff>
      <xdr:row>25</xdr:row>
      <xdr:rowOff>76984</xdr:rowOff>
    </xdr:from>
    <xdr:to>
      <xdr:col>3</xdr:col>
      <xdr:colOff>939247</xdr:colOff>
      <xdr:row>34</xdr:row>
      <xdr:rowOff>20944</xdr:rowOff>
    </xdr:to>
    <xdr:pic>
      <xdr:nvPicPr>
        <xdr:cNvPr id="20" name="Kép 19">
          <a:extLst>
            <a:ext uri="{FF2B5EF4-FFF2-40B4-BE49-F238E27FC236}">
              <a16:creationId xmlns:a16="http://schemas.microsoft.com/office/drawing/2014/main" id="{DE4DD1B4-AFF0-4199-95D9-3598C1D82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93" y="9220984"/>
          <a:ext cx="5474454" cy="146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66254</xdr:colOff>
      <xdr:row>23</xdr:row>
      <xdr:rowOff>147504</xdr:rowOff>
    </xdr:from>
    <xdr:to>
      <xdr:col>6</xdr:col>
      <xdr:colOff>474337</xdr:colOff>
      <xdr:row>33</xdr:row>
      <xdr:rowOff>68855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3B33AF07-7D6C-461D-A2A5-CAC29A1691D2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0170" y="9091058"/>
          <a:ext cx="3024589" cy="1964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5D3FE-B744-403F-BDD1-17917563563A}">
  <sheetPr>
    <pageSetUpPr fitToPage="1"/>
  </sheetPr>
  <dimension ref="A1:I27"/>
  <sheetViews>
    <sheetView tabSelected="1" view="pageBreakPreview" zoomScale="107" zoomScaleNormal="70" zoomScaleSheetLayoutView="70" workbookViewId="0">
      <selection sqref="A1:I1"/>
    </sheetView>
  </sheetViews>
  <sheetFormatPr baseColWidth="10" defaultColWidth="9.1640625" defaultRowHeight="14" x14ac:dyDescent="0.2"/>
  <cols>
    <col min="1" max="1" width="33.1640625" style="1" customWidth="1"/>
    <col min="2" max="3" width="13.6640625" style="1" customWidth="1"/>
    <col min="4" max="6" width="17.1640625" style="1" customWidth="1"/>
    <col min="7" max="8" width="9.1640625" style="1"/>
    <col min="9" max="9" width="6.1640625" style="1" customWidth="1"/>
    <col min="10" max="16384" width="9.1640625" style="1"/>
  </cols>
  <sheetData>
    <row r="1" spans="1:9" ht="73.5" customHeight="1" x14ac:dyDescent="0.2">
      <c r="A1" s="19" t="s">
        <v>19</v>
      </c>
      <c r="B1" s="20"/>
      <c r="C1" s="20"/>
      <c r="D1" s="20"/>
      <c r="E1" s="20"/>
      <c r="F1" s="20"/>
      <c r="G1" s="20"/>
      <c r="H1" s="20"/>
      <c r="I1" s="21"/>
    </row>
    <row r="2" spans="1:9" ht="29" customHeight="1" x14ac:dyDescent="0.2">
      <c r="A2" s="9"/>
      <c r="B2" s="22" t="s">
        <v>20</v>
      </c>
      <c r="C2" s="23"/>
    </row>
    <row r="3" spans="1:9" ht="24" customHeight="1" x14ac:dyDescent="0.2">
      <c r="A3" s="8" t="s">
        <v>7</v>
      </c>
      <c r="B3" s="8" t="s">
        <v>1</v>
      </c>
      <c r="C3" s="8" t="s">
        <v>2</v>
      </c>
    </row>
    <row r="4" spans="1:9" ht="24" customHeight="1" x14ac:dyDescent="0.2">
      <c r="A4" s="18" t="s">
        <v>0</v>
      </c>
      <c r="B4" s="22" t="s">
        <v>4</v>
      </c>
      <c r="C4" s="23"/>
    </row>
    <row r="5" spans="1:9" ht="38" customHeight="1" x14ac:dyDescent="0.2">
      <c r="A5" s="17"/>
      <c r="B5" s="22" t="s">
        <v>12</v>
      </c>
      <c r="C5" s="23"/>
    </row>
    <row r="6" spans="1:9" ht="24" customHeight="1" x14ac:dyDescent="0.2">
      <c r="A6" s="8" t="s">
        <v>8</v>
      </c>
      <c r="B6" s="8">
        <v>12</v>
      </c>
      <c r="C6" s="8">
        <v>16</v>
      </c>
    </row>
    <row r="7" spans="1:9" ht="24" customHeight="1" x14ac:dyDescent="0.2">
      <c r="A7" s="7" t="s">
        <v>13</v>
      </c>
      <c r="B7" s="7">
        <f t="shared" ref="B7:C7" si="0">B6*0.8</f>
        <v>9.6000000000000014</v>
      </c>
      <c r="C7" s="7">
        <f t="shared" si="0"/>
        <v>12.8</v>
      </c>
    </row>
    <row r="8" spans="1:9" ht="24" customHeight="1" x14ac:dyDescent="0.2">
      <c r="A8" s="8" t="s">
        <v>14</v>
      </c>
      <c r="B8" s="8">
        <f t="shared" ref="B8:C8" si="1">B7*0.6</f>
        <v>5.7600000000000007</v>
      </c>
      <c r="C8" s="8">
        <f t="shared" si="1"/>
        <v>7.68</v>
      </c>
    </row>
    <row r="9" spans="1:9" ht="24" customHeight="1" x14ac:dyDescent="0.2">
      <c r="A9" s="8" t="s">
        <v>15</v>
      </c>
      <c r="B9" s="8">
        <f t="shared" ref="B9:C9" si="2">B7*1.4</f>
        <v>13.440000000000001</v>
      </c>
      <c r="C9" s="8">
        <f t="shared" si="2"/>
        <v>17.919999999999998</v>
      </c>
    </row>
    <row r="10" spans="1:9" ht="24" customHeight="1" x14ac:dyDescent="0.2">
      <c r="A10" s="18" t="s">
        <v>3</v>
      </c>
      <c r="B10" s="22" t="s">
        <v>4</v>
      </c>
      <c r="C10" s="23"/>
    </row>
    <row r="11" spans="1:9" ht="48" customHeight="1" x14ac:dyDescent="0.2">
      <c r="A11" s="17"/>
      <c r="B11" s="22" t="s">
        <v>11</v>
      </c>
      <c r="C11" s="23"/>
    </row>
    <row r="12" spans="1:9" ht="24" customHeight="1" x14ac:dyDescent="0.2">
      <c r="A12" s="8" t="s">
        <v>9</v>
      </c>
      <c r="B12" s="8">
        <v>90</v>
      </c>
      <c r="C12" s="8">
        <v>200</v>
      </c>
    </row>
    <row r="13" spans="1:9" ht="24" customHeight="1" x14ac:dyDescent="0.2">
      <c r="A13" s="7" t="s">
        <v>16</v>
      </c>
      <c r="B13" s="7">
        <f t="shared" ref="B13:C13" si="3">B12*0.8</f>
        <v>72</v>
      </c>
      <c r="C13" s="7">
        <f t="shared" si="3"/>
        <v>160</v>
      </c>
    </row>
    <row r="14" spans="1:9" ht="24" customHeight="1" x14ac:dyDescent="0.2">
      <c r="A14" s="8" t="s">
        <v>17</v>
      </c>
      <c r="B14" s="6">
        <f t="shared" ref="B14:C14" si="4">ROUND(B13*0.6,0)</f>
        <v>43</v>
      </c>
      <c r="C14" s="6">
        <f t="shared" si="4"/>
        <v>96</v>
      </c>
    </row>
    <row r="15" spans="1:9" ht="24" customHeight="1" x14ac:dyDescent="0.2">
      <c r="A15" s="8" t="s">
        <v>18</v>
      </c>
      <c r="B15" s="6">
        <f t="shared" ref="B15:C15" si="5">ROUND(B13*1.4,0)</f>
        <v>101</v>
      </c>
      <c r="C15" s="6">
        <f t="shared" si="5"/>
        <v>224</v>
      </c>
    </row>
    <row r="16" spans="1:9" ht="24" customHeight="1" x14ac:dyDescent="0.2">
      <c r="A16" s="8" t="s">
        <v>10</v>
      </c>
      <c r="B16" s="8">
        <v>5</v>
      </c>
      <c r="C16" s="8">
        <v>7</v>
      </c>
      <c r="D16" s="10" t="s">
        <v>7</v>
      </c>
      <c r="E16" s="10"/>
      <c r="F16" s="10"/>
      <c r="G16" s="10"/>
      <c r="H16" s="10"/>
      <c r="I16" s="10"/>
    </row>
    <row r="17" spans="1:9" ht="40" customHeight="1" x14ac:dyDescent="0.2">
      <c r="A17" s="11" t="s">
        <v>21</v>
      </c>
      <c r="B17" s="12"/>
      <c r="C17" s="13"/>
      <c r="D17" s="3"/>
      <c r="E17" s="3"/>
      <c r="F17" s="3"/>
      <c r="G17" s="3"/>
      <c r="H17" s="3"/>
      <c r="I17" s="3"/>
    </row>
    <row r="18" spans="1:9" ht="49" customHeight="1" x14ac:dyDescent="0.2">
      <c r="A18" s="14" t="s">
        <v>22</v>
      </c>
      <c r="B18" s="15"/>
      <c r="C18" s="16"/>
    </row>
    <row r="19" spans="1:9" ht="27.75" customHeight="1" x14ac:dyDescent="0.2">
      <c r="A19" s="2" t="s">
        <v>25</v>
      </c>
      <c r="B19" s="4">
        <f t="shared" ref="B19:C19" si="6">B7*1.5</f>
        <v>14.400000000000002</v>
      </c>
      <c r="C19" s="4">
        <f t="shared" si="6"/>
        <v>19.200000000000003</v>
      </c>
    </row>
    <row r="20" spans="1:9" ht="27.75" customHeight="1" x14ac:dyDescent="0.2">
      <c r="A20" s="2" t="s">
        <v>24</v>
      </c>
      <c r="B20" s="6">
        <f t="shared" ref="B20:C20" si="7">B13*1.5</f>
        <v>108</v>
      </c>
      <c r="C20" s="6">
        <f t="shared" si="7"/>
        <v>240</v>
      </c>
    </row>
    <row r="21" spans="1:9" ht="24" customHeight="1" x14ac:dyDescent="0.2">
      <c r="A21" s="14" t="s">
        <v>5</v>
      </c>
      <c r="B21" s="15"/>
      <c r="C21" s="16"/>
    </row>
    <row r="22" spans="1:9" ht="30.75" customHeight="1" x14ac:dyDescent="0.2">
      <c r="A22" s="5" t="s">
        <v>26</v>
      </c>
      <c r="B22" s="8">
        <f t="shared" ref="B22:C22" si="8">ROUNDUP(B7*0.5,0)</f>
        <v>5</v>
      </c>
      <c r="C22" s="8">
        <f t="shared" si="8"/>
        <v>7</v>
      </c>
    </row>
    <row r="23" spans="1:9" ht="30.75" customHeight="1" x14ac:dyDescent="0.2">
      <c r="A23" s="2" t="s">
        <v>27</v>
      </c>
      <c r="B23" s="8">
        <f t="shared" ref="B23:C23" si="9">B7*0.25</f>
        <v>2.4000000000000004</v>
      </c>
      <c r="C23" s="8">
        <f t="shared" si="9"/>
        <v>3.2</v>
      </c>
    </row>
    <row r="24" spans="1:9" ht="29" customHeight="1" x14ac:dyDescent="0.2">
      <c r="A24" s="2" t="s">
        <v>23</v>
      </c>
      <c r="B24" s="8">
        <f t="shared" ref="B24:C24" si="10">ROUNDUP(B13*0.5,0)</f>
        <v>36</v>
      </c>
      <c r="C24" s="8">
        <f t="shared" si="10"/>
        <v>80</v>
      </c>
    </row>
    <row r="25" spans="1:9" ht="27.75" customHeight="1" x14ac:dyDescent="0.2">
      <c r="A25" s="2" t="s">
        <v>6</v>
      </c>
      <c r="B25" s="8">
        <f t="shared" ref="B25" si="11">ROUNDUP(B16*0.8,0)</f>
        <v>4</v>
      </c>
      <c r="C25" s="8">
        <f>ROUNDUP(C16*0.8,0)</f>
        <v>6</v>
      </c>
    </row>
    <row r="26" spans="1:9" ht="8.25" customHeight="1" x14ac:dyDescent="0.2"/>
    <row r="27" spans="1:9" x14ac:dyDescent="0.2">
      <c r="A27" s="3"/>
    </row>
  </sheetData>
  <mergeCells count="10">
    <mergeCell ref="A1:I1"/>
    <mergeCell ref="B2:C2"/>
    <mergeCell ref="B4:C4"/>
    <mergeCell ref="B5:C5"/>
    <mergeCell ref="B10:C10"/>
    <mergeCell ref="B11:C11"/>
    <mergeCell ref="A17:C17"/>
    <mergeCell ref="A18:C18"/>
    <mergeCell ref="A21:C21"/>
    <mergeCell ref="D16:I16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simenfalvi</dc:creator>
  <cp:lastModifiedBy>Zoltán Siménfalvi</cp:lastModifiedBy>
  <cp:lastPrinted>2020-06-10T18:37:26Z</cp:lastPrinted>
  <dcterms:created xsi:type="dcterms:W3CDTF">2020-02-21T19:03:15Z</dcterms:created>
  <dcterms:modified xsi:type="dcterms:W3CDTF">2022-02-16T09:18:24Z</dcterms:modified>
</cp:coreProperties>
</file>